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zegorz.klaput\Desktop\UL 2025 - Przetarg II\Załączniki do SWZ\"/>
    </mc:Choice>
  </mc:AlternateContent>
  <bookViews>
    <workbookView xWindow="0" yWindow="0" windowWidth="23040" windowHeight="8415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B26" i="1" l="1"/>
  <c r="F68" i="1"/>
  <c r="F67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<sst xmlns="http://schemas.openxmlformats.org/spreadsheetml/2006/main" count="167" uniqueCount="97">
  <si>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</si>
  <si>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</si>
  <si>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</si>
  <si>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</si>
  <si>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</si>
  <si>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</si>
  <si>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</si>
  <si>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</si>
  <si>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</si>
  <si>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</si>
  <si>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</si>
  <si>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</si>
  <si>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</si>
  <si>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</si>
  <si>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</si>
  <si>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64</t>
  </si>
  <si>
    <t>POP-TAL</t>
  </si>
  <si>
    <t>Poprawianie talerzy - w poprawkach</t>
  </si>
  <si>
    <t>TSZT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</si>
  <si>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</si>
  <si>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</si>
  <si>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</si>
  <si>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</si>
  <si>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</si>
  <si>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</si>
  <si>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</si>
  <si>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</si>
  <si>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</si>
  <si>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</si>
  <si>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</si>
  <si>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</si>
  <si>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</si>
  <si>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</si>
  <si>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</si>
  <si>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</si>
  <si>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</si>
  <si>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</si>
  <si>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</si>
  <si>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</si>
  <si>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</si>
  <si>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</si>
  <si>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150</t>
  </si>
  <si>
    <t>DRZ-ZGRYZ</t>
  </si>
  <si>
    <t>Wykładanie drzew zgryzowych</t>
  </si>
  <si>
    <t>SZT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</si>
  <si>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</si>
  <si>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</si>
  <si>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</si>
  <si>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</si>
  <si>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</si>
  <si>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</si>
  <si>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</si>
  <si>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</si>
  <si>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</si>
  <si>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</si>
  <si>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</si>
  <si>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</si>
  <si>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</si>
  <si>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</si>
  <si>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</si>
  <si>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</si>
  <si>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</si>
  <si>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</si>
  <si>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</si>
  <si>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</si>
  <si>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</si>
  <si>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</si>
  <si>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</si>
  <si>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</si>
  <si>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</si>
  <si>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</si>
  <si>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</si>
  <si>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</si>
  <si>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</si>
  <si>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</si>
  <si>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</si>
  <si>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</si>
  <si>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Andrychów</t>
  </si>
  <si>
    <t xml:space="preserve">34-120 Andrychów; Słowackiego; 2E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</si>
  <si>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</si>
  <si>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</si>
  <si>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</si>
  <si>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</si>
  <si>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</si>
  <si>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</si>
  <si>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</si>
  <si>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</si>
  <si>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</si>
  <si>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</si>
  <si>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</si>
  <si>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</si>
  <si>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</si>
  <si>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</si>
  <si>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</si>
  <si>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</si>
  <si>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</si>
  <si>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Andrychów w roku 2025 - Przetarg II''  składamy niniejszym ofertę na pakiet Pakiet IX Brody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</si>
</sst>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6"/>
  <sheetViews>
    <sheetView tabSelected="1" topLeftCell="A11" workbookViewId="0">
      <selection activeCell="S15" sqref="S1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71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18"/>
      <c r="C4" s="18"/>
      <c r="D4" s="18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18"/>
      <c r="C6" s="18"/>
      <c r="D6" s="18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18"/>
      <c r="C8" s="18"/>
      <c r="D8" s="18"/>
    </row>
    <row r="9" spans="2:15" s="1" customFormat="1" ht="4.3499999999999996" customHeight="1" x14ac:dyDescent="0.2"/>
    <row r="10" spans="2:15" s="1" customFormat="1" ht="6.95" customHeight="1" x14ac:dyDescent="0.2">
      <c r="B10" s="25" t="s">
        <v>72</v>
      </c>
      <c r="C10" s="25"/>
      <c r="D10" s="25"/>
    </row>
    <row r="11" spans="2:15" s="1" customFormat="1" ht="12.2" customHeight="1" x14ac:dyDescent="0.2">
      <c r="B11" s="25"/>
      <c r="C11" s="25"/>
      <c r="D11" s="25"/>
      <c r="G11" s="20" t="s">
        <v>73</v>
      </c>
      <c r="H11" s="20"/>
      <c r="I11" s="20"/>
      <c r="J11" s="20"/>
      <c r="K11" s="20"/>
      <c r="L11" s="20"/>
      <c r="M11" s="20"/>
      <c r="N11" s="20"/>
    </row>
    <row r="12" spans="2:15" s="1" customFormat="1" ht="7.9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" customFormat="1" ht="20.25" customHeight="1" x14ac:dyDescent="0.2"/>
    <row r="14" spans="2:15" s="1" customFormat="1" ht="24" customHeight="1" x14ac:dyDescent="0.2">
      <c r="E14" s="27" t="s">
        <v>74</v>
      </c>
      <c r="F14" s="27"/>
      <c r="G14" s="27"/>
    </row>
    <row r="15" spans="2:15" s="1" customFormat="1" ht="43.15" customHeight="1" x14ac:dyDescent="0.2"/>
    <row r="16" spans="2:15" s="1" customFormat="1" ht="20.85" customHeight="1" x14ac:dyDescent="0.2">
      <c r="B16" s="17" t="s">
        <v>75</v>
      </c>
      <c r="C16" s="17"/>
      <c r="D16" s="17"/>
      <c r="E16" s="17"/>
      <c r="F16" s="17"/>
      <c r="G16" s="17"/>
      <c r="H16" s="17"/>
      <c r="I16" s="17"/>
    </row>
    <row r="17" spans="2:13" s="1" customFormat="1" ht="2.65" customHeight="1" x14ac:dyDescent="0.2"/>
    <row r="18" spans="2:13" s="1" customFormat="1" ht="20.85" customHeight="1" x14ac:dyDescent="0.2">
      <c r="B18" s="17" t="s">
        <v>76</v>
      </c>
      <c r="C18" s="17"/>
      <c r="D18" s="17"/>
      <c r="E18" s="17"/>
      <c r="F18" s="17"/>
      <c r="G18" s="17"/>
      <c r="H18" s="17"/>
      <c r="I18" s="17"/>
    </row>
    <row r="19" spans="2:13" s="1" customFormat="1" ht="2.65" customHeight="1" x14ac:dyDescent="0.2"/>
    <row r="20" spans="2:13" s="1" customFormat="1" ht="20.85" customHeight="1" x14ac:dyDescent="0.2">
      <c r="B20" s="17" t="s">
        <v>77</v>
      </c>
      <c r="C20" s="17"/>
      <c r="D20" s="17"/>
      <c r="E20" s="17"/>
      <c r="F20" s="17"/>
      <c r="G20" s="17"/>
      <c r="H20" s="17"/>
      <c r="I20" s="17"/>
    </row>
    <row r="21" spans="2:13" s="1" customFormat="1" ht="2.65" customHeight="1" x14ac:dyDescent="0.2"/>
    <row r="22" spans="2:13" s="1" customFormat="1" ht="20.85" customHeight="1" x14ac:dyDescent="0.2">
      <c r="B22" s="17" t="s">
        <v>78</v>
      </c>
      <c r="C22" s="17"/>
      <c r="D22" s="17"/>
      <c r="E22" s="17"/>
      <c r="F22" s="17"/>
      <c r="G22" s="17"/>
      <c r="H22" s="17"/>
      <c r="I22" s="17"/>
    </row>
    <row r="23" spans="2:13" s="1" customFormat="1" ht="34.700000000000003" customHeight="1" x14ac:dyDescent="0.2"/>
    <row r="24" spans="2:13" s="1" customFormat="1" ht="50.1" customHeight="1" x14ac:dyDescent="0.2">
      <c r="B24" s="14" t="s">
        <v>96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15" t="str">
        <f xml:space="preserve"> "1.  Za wykonanie przedmiotu zamówienia w tym Pakiecie oferujemy następujące wynagrodzenie brutto: " &amp; TEXT(F68,"#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79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1303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1">
        <f>ROUND(I32+ K32,2)</f>
        <v>0</v>
      </c>
      <c r="M32" s="22"/>
    </row>
    <row r="33" spans="2:13" s="1" customFormat="1" ht="3.2" customHeight="1" x14ac:dyDescent="0.2"/>
    <row r="34" spans="2:13" s="1" customFormat="1" ht="18.2" customHeight="1" x14ac:dyDescent="0.2">
      <c r="B34" s="17" t="s">
        <v>80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769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1">
        <f>ROUND(I37+ K37,2)</f>
        <v>0</v>
      </c>
      <c r="M37" s="22"/>
    </row>
    <row r="38" spans="2:13" s="1" customFormat="1" ht="3.2" customHeight="1" x14ac:dyDescent="0.2"/>
    <row r="39" spans="2:13" s="1" customFormat="1" ht="18.2" customHeight="1" x14ac:dyDescent="0.2">
      <c r="B39" s="17" t="s">
        <v>81</v>
      </c>
      <c r="C39" s="17"/>
      <c r="D39" s="17"/>
      <c r="E39" s="17"/>
      <c r="F39" s="17"/>
      <c r="G39" s="17"/>
      <c r="H39" s="17"/>
      <c r="I39" s="17"/>
      <c r="J39" s="17"/>
      <c r="K39" s="17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10</v>
      </c>
      <c r="M41" s="3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211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1">
        <f>ROUND(I42+ K42,2)</f>
        <v>0</v>
      </c>
      <c r="M42" s="22"/>
    </row>
    <row r="43" spans="2:13" s="1" customFormat="1" ht="3.2" customHeight="1" x14ac:dyDescent="0.2"/>
    <row r="44" spans="2:13" s="1" customFormat="1" ht="18.2" customHeight="1" x14ac:dyDescent="0.2">
      <c r="B44" s="17" t="s">
        <v>82</v>
      </c>
      <c r="C44" s="17"/>
      <c r="D44" s="17"/>
      <c r="E44" s="17"/>
      <c r="F44" s="17"/>
      <c r="G44" s="17"/>
      <c r="H44" s="17"/>
      <c r="I44" s="17"/>
      <c r="J44" s="17"/>
      <c r="K44" s="17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8" t="s">
        <v>10</v>
      </c>
      <c r="M46" s="38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764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1">
        <f>ROUND(I47+ K47,2)</f>
        <v>0</v>
      </c>
      <c r="M47" s="22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8" t="s">
        <v>10</v>
      </c>
      <c r="M49" s="38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1.92</v>
      </c>
      <c r="H50" s="10">
        <v>0</v>
      </c>
      <c r="I50" s="9">
        <f t="shared" ref="I50:I65" si="0">ROUND(G50* H50,2)</f>
        <v>0</v>
      </c>
      <c r="J50" s="5">
        <v>8</v>
      </c>
      <c r="K50" s="9">
        <f t="shared" ref="K50:K65" si="1">ROUND(I50* J50/100,2)</f>
        <v>0</v>
      </c>
      <c r="L50" s="21">
        <f t="shared" ref="L50:L65" si="2">ROUND(I50+ K50,2)</f>
        <v>0</v>
      </c>
      <c r="M50" s="22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0.6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1">
        <f t="shared" si="2"/>
        <v>0</v>
      </c>
      <c r="M51" s="22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1.32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1">
        <f t="shared" si="2"/>
        <v>0</v>
      </c>
      <c r="M52" s="22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7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1">
        <f t="shared" si="2"/>
        <v>0</v>
      </c>
      <c r="M53" s="22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18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1">
        <f t="shared" si="2"/>
        <v>0</v>
      </c>
      <c r="M54" s="22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28</v>
      </c>
      <c r="G55" s="8">
        <v>1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1">
        <f t="shared" si="2"/>
        <v>0</v>
      </c>
      <c r="M55" s="22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28</v>
      </c>
      <c r="G56" s="8">
        <v>16.399999999999999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1">
        <f t="shared" si="2"/>
        <v>0</v>
      </c>
      <c r="M56" s="22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28</v>
      </c>
      <c r="G57" s="8">
        <v>3.6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1">
        <f t="shared" si="2"/>
        <v>0</v>
      </c>
      <c r="M57" s="22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44</v>
      </c>
      <c r="G58" s="8">
        <v>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1">
        <f t="shared" si="2"/>
        <v>0</v>
      </c>
      <c r="M58" s="22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44</v>
      </c>
      <c r="G59" s="8">
        <v>94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1">
        <f t="shared" si="2"/>
        <v>0</v>
      </c>
      <c r="M59" s="22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51</v>
      </c>
      <c r="G60" s="8">
        <v>126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1">
        <f t="shared" si="2"/>
        <v>0</v>
      </c>
      <c r="M60" s="22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51</v>
      </c>
      <c r="G61" s="8">
        <v>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1">
        <f t="shared" si="2"/>
        <v>0</v>
      </c>
      <c r="M61" s="22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51</v>
      </c>
      <c r="G62" s="8">
        <v>50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1">
        <f t="shared" si="2"/>
        <v>0</v>
      </c>
      <c r="M62" s="22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57</v>
      </c>
      <c r="F63" s="6" t="s">
        <v>51</v>
      </c>
      <c r="G63" s="8">
        <v>17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21">
        <f t="shared" si="2"/>
        <v>0</v>
      </c>
      <c r="M63" s="22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51</v>
      </c>
      <c r="G64" s="8">
        <v>109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1">
        <f t="shared" si="2"/>
        <v>0</v>
      </c>
      <c r="M64" s="22"/>
    </row>
    <row r="65" spans="2:14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62</v>
      </c>
      <c r="F65" s="6" t="s">
        <v>51</v>
      </c>
      <c r="G65" s="8">
        <v>25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21">
        <f t="shared" si="2"/>
        <v>0</v>
      </c>
      <c r="M65" s="22"/>
    </row>
    <row r="66" spans="2:14" s="1" customFormat="1" ht="55.9" customHeight="1" x14ac:dyDescent="0.2"/>
    <row r="67" spans="2:14" s="1" customFormat="1" ht="21.4" customHeight="1" x14ac:dyDescent="0.2">
      <c r="B67" s="19" t="s">
        <v>65</v>
      </c>
      <c r="C67" s="19"/>
      <c r="D67" s="19"/>
      <c r="E67" s="19"/>
      <c r="F67" s="28">
        <f>ROUND(I32+I37+I42+I47+I50+I51+I52+I53+I54+I55+I56+I57+I58+I59+I60+I61+I62+I63+I64+I65,2)</f>
        <v>0</v>
      </c>
      <c r="G67" s="29"/>
      <c r="H67" s="29"/>
      <c r="I67" s="29"/>
      <c r="J67" s="29"/>
      <c r="K67" s="29"/>
      <c r="L67" s="29"/>
      <c r="M67" s="30"/>
    </row>
    <row r="68" spans="2:14" s="1" customFormat="1" ht="21.4" customHeight="1" x14ac:dyDescent="0.2">
      <c r="B68" s="19" t="s">
        <v>66</v>
      </c>
      <c r="C68" s="19"/>
      <c r="D68" s="19"/>
      <c r="E68" s="19"/>
      <c r="F68" s="31">
        <f>ROUND(L32+L37+L42+L47+L50+L51+L52+L53+L54+L55+L56+L57+L58+L59+L60+L61+L62+L63+L64+L65,2)</f>
        <v>0</v>
      </c>
      <c r="G68" s="32"/>
      <c r="H68" s="32"/>
      <c r="I68" s="32"/>
      <c r="J68" s="32"/>
      <c r="K68" s="32"/>
      <c r="L68" s="32"/>
      <c r="M68" s="33"/>
    </row>
    <row r="69" spans="2:14" s="1" customFormat="1" ht="11.1" customHeight="1" x14ac:dyDescent="0.2"/>
    <row r="70" spans="2:14" s="1" customFormat="1" ht="80.099999999999994" customHeight="1" x14ac:dyDescent="0.2">
      <c r="B70" s="12" t="s">
        <v>83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</row>
    <row r="71" spans="2:14" s="1" customFormat="1" ht="2.65" customHeight="1" x14ac:dyDescent="0.2"/>
    <row r="72" spans="2:14" s="1" customFormat="1" ht="110.1" customHeight="1" x14ac:dyDescent="0.2">
      <c r="B72" s="12" t="s">
        <v>84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</row>
    <row r="73" spans="2:14" s="1" customFormat="1" ht="5.25" customHeight="1" x14ac:dyDescent="0.2"/>
    <row r="74" spans="2:14" s="1" customFormat="1" ht="110.1" customHeight="1" x14ac:dyDescent="0.2">
      <c r="B74" s="16" t="s">
        <v>85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</row>
    <row r="75" spans="2:14" s="1" customFormat="1" ht="5.25" customHeight="1" x14ac:dyDescent="0.2"/>
    <row r="76" spans="2:14" s="1" customFormat="1" ht="37.9" customHeight="1" x14ac:dyDescent="0.2">
      <c r="B76" s="23" t="s">
        <v>67</v>
      </c>
      <c r="C76" s="23"/>
      <c r="D76" s="23"/>
      <c r="E76" s="23"/>
      <c r="F76" s="34" t="s">
        <v>68</v>
      </c>
      <c r="G76" s="34"/>
      <c r="H76" s="34"/>
      <c r="I76" s="34"/>
      <c r="J76" s="34"/>
      <c r="K76" s="34"/>
      <c r="L76" s="34"/>
    </row>
    <row r="77" spans="2:14" s="1" customFormat="1" ht="28.7" customHeight="1" x14ac:dyDescent="0.2"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</row>
    <row r="78" spans="2:14" s="1" customFormat="1" ht="28.7" customHeight="1" x14ac:dyDescent="0.2"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</row>
    <row r="79" spans="2:14" s="1" customFormat="1" ht="28.7" customHeight="1" x14ac:dyDescent="0.2"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</row>
    <row r="80" spans="2:14" s="1" customFormat="1" ht="28.7" customHeight="1" x14ac:dyDescent="0.2"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</row>
    <row r="81" spans="2:14" s="1" customFormat="1" ht="2.65" customHeight="1" x14ac:dyDescent="0.2"/>
    <row r="82" spans="2:14" s="1" customFormat="1" ht="203.1" customHeight="1" x14ac:dyDescent="0.2">
      <c r="B82" s="12" t="s">
        <v>86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</row>
    <row r="83" spans="2:14" s="1" customFormat="1" ht="2.65" customHeight="1" x14ac:dyDescent="0.2"/>
    <row r="84" spans="2:14" s="1" customFormat="1" ht="36.950000000000003" customHeight="1" x14ac:dyDescent="0.2">
      <c r="B84" s="26" t="s">
        <v>87</v>
      </c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</row>
    <row r="85" spans="2:14" s="1" customFormat="1" ht="2.65" customHeight="1" x14ac:dyDescent="0.2"/>
    <row r="86" spans="2:14" s="1" customFormat="1" ht="37.9" customHeight="1" x14ac:dyDescent="0.2">
      <c r="B86" s="23" t="s">
        <v>69</v>
      </c>
      <c r="C86" s="23"/>
      <c r="D86" s="23"/>
      <c r="E86" s="23"/>
      <c r="F86" s="35" t="s">
        <v>70</v>
      </c>
      <c r="G86" s="35"/>
      <c r="H86" s="35"/>
      <c r="I86" s="35"/>
      <c r="J86" s="35"/>
      <c r="K86" s="35"/>
      <c r="L86" s="35"/>
    </row>
    <row r="87" spans="2:14" s="1" customFormat="1" ht="28.7" customHeight="1" x14ac:dyDescent="0.2"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</row>
    <row r="88" spans="2:14" s="1" customFormat="1" ht="28.7" customHeight="1" x14ac:dyDescent="0.2"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</row>
    <row r="89" spans="2:14" s="1" customFormat="1" ht="28.7" customHeight="1" x14ac:dyDescent="0.2"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</row>
    <row r="90" spans="2:14" s="1" customFormat="1" ht="28.7" customHeight="1" x14ac:dyDescent="0.2"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</row>
    <row r="91" spans="2:14" s="1" customFormat="1" ht="2.65" customHeight="1" x14ac:dyDescent="0.2"/>
    <row r="92" spans="2:14" s="1" customFormat="1" ht="159.94999999999999" customHeight="1" x14ac:dyDescent="0.2">
      <c r="B92" s="12" t="s">
        <v>88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</row>
    <row r="93" spans="2:14" s="1" customFormat="1" ht="2.65" customHeight="1" x14ac:dyDescent="0.2"/>
    <row r="94" spans="2:14" s="1" customFormat="1" ht="54.95" customHeight="1" x14ac:dyDescent="0.2">
      <c r="B94" s="12" t="s">
        <v>89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</row>
    <row r="95" spans="2:14" s="1" customFormat="1" ht="2.65" customHeight="1" x14ac:dyDescent="0.2"/>
    <row r="96" spans="2:14" s="1" customFormat="1" ht="60" customHeight="1" x14ac:dyDescent="0.2">
      <c r="B96" s="16" t="s">
        <v>90</v>
      </c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</row>
    <row r="97" spans="2:14" s="1" customFormat="1" ht="2.65" customHeight="1" x14ac:dyDescent="0.2"/>
    <row r="98" spans="2:14" s="1" customFormat="1" ht="48" customHeight="1" x14ac:dyDescent="0.2">
      <c r="B98" s="16" t="s">
        <v>91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</row>
    <row r="99" spans="2:14" s="1" customFormat="1" ht="2.65" customHeight="1" x14ac:dyDescent="0.2"/>
    <row r="100" spans="2:14" s="1" customFormat="1" ht="125.1" customHeight="1" x14ac:dyDescent="0.2">
      <c r="B100" s="12" t="s">
        <v>92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</row>
    <row r="101" spans="2:14" s="1" customFormat="1" ht="2.65" customHeight="1" x14ac:dyDescent="0.2"/>
    <row r="102" spans="2:14" s="1" customFormat="1" ht="84.95" customHeight="1" x14ac:dyDescent="0.2">
      <c r="B102" s="12" t="s">
        <v>93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</row>
    <row r="103" spans="2:14" s="1" customFormat="1" ht="86.85" customHeight="1" x14ac:dyDescent="0.2"/>
    <row r="104" spans="2:14" s="1" customFormat="1" ht="17.649999999999999" customHeight="1" x14ac:dyDescent="0.2">
      <c r="I104" s="36" t="s">
        <v>94</v>
      </c>
      <c r="J104" s="36"/>
    </row>
    <row r="105" spans="2:14" s="1" customFormat="1" ht="145.15" customHeight="1" x14ac:dyDescent="0.2"/>
    <row r="106" spans="2:14" s="1" customFormat="1" ht="81.599999999999994" customHeight="1" x14ac:dyDescent="0.2">
      <c r="B106" s="13" t="s">
        <v>95</v>
      </c>
      <c r="C106" s="13"/>
      <c r="D106" s="13"/>
      <c r="E106" s="13"/>
      <c r="F106" s="13"/>
      <c r="G106" s="13"/>
      <c r="H106" s="13"/>
      <c r="I106" s="13"/>
      <c r="J106" s="13"/>
    </row>
  </sheetData>
  <mergeCells count="82">
    <mergeCell ref="I104:J104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B96:N96"/>
    <mergeCell ref="B98:N98"/>
    <mergeCell ref="E14:G14"/>
    <mergeCell ref="F67:M67"/>
    <mergeCell ref="F68:M68"/>
    <mergeCell ref="F76:L76"/>
    <mergeCell ref="F77:L77"/>
    <mergeCell ref="F78:L78"/>
    <mergeCell ref="F79:L79"/>
    <mergeCell ref="F80:L80"/>
    <mergeCell ref="F86:L86"/>
    <mergeCell ref="F87:L87"/>
    <mergeCell ref="F88:L88"/>
    <mergeCell ref="F89:L89"/>
    <mergeCell ref="F90:L90"/>
    <mergeCell ref="L55:M55"/>
    <mergeCell ref="B88:E88"/>
    <mergeCell ref="B89:E89"/>
    <mergeCell ref="B90:E90"/>
    <mergeCell ref="B92:N92"/>
    <mergeCell ref="B94:N94"/>
    <mergeCell ref="B80:E80"/>
    <mergeCell ref="B82:N82"/>
    <mergeCell ref="B84:N84"/>
    <mergeCell ref="B86:E86"/>
    <mergeCell ref="B87:E87"/>
    <mergeCell ref="B77:E77"/>
    <mergeCell ref="B78:E78"/>
    <mergeCell ref="B79:E79"/>
    <mergeCell ref="B8:D8"/>
    <mergeCell ref="B10:D11"/>
    <mergeCell ref="B18:I18"/>
    <mergeCell ref="B20:I20"/>
    <mergeCell ref="B22:I22"/>
    <mergeCell ref="B106:J106"/>
    <mergeCell ref="B24:L24"/>
    <mergeCell ref="B26:L26"/>
    <mergeCell ref="B29:K29"/>
    <mergeCell ref="B34:K34"/>
    <mergeCell ref="B39:K39"/>
    <mergeCell ref="B70:N70"/>
    <mergeCell ref="B72:N72"/>
    <mergeCell ref="B74:N74"/>
    <mergeCell ref="B44:K44"/>
    <mergeCell ref="B67:E67"/>
    <mergeCell ref="B68:E68"/>
    <mergeCell ref="L56:M56"/>
    <mergeCell ref="L57:M57"/>
    <mergeCell ref="L58:M58"/>
    <mergeCell ref="L59:M59"/>
    <mergeCell ref="B3:E3"/>
    <mergeCell ref="B5:E5"/>
    <mergeCell ref="B7:E7"/>
    <mergeCell ref="B100:N100"/>
    <mergeCell ref="B102:N102"/>
    <mergeCell ref="B16:I16"/>
    <mergeCell ref="B4:D4"/>
    <mergeCell ref="B6:D6"/>
    <mergeCell ref="G11:N12"/>
    <mergeCell ref="L60:M60"/>
    <mergeCell ref="L61:M61"/>
    <mergeCell ref="L62:M62"/>
    <mergeCell ref="L63:M63"/>
    <mergeCell ref="L64:M64"/>
    <mergeCell ref="L65:M65"/>
    <mergeCell ref="B76:E7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Grzegorz Kłaput</cp:lastModifiedBy>
  <dcterms:created xsi:type="dcterms:W3CDTF">2024-10-15T08:14:33Z</dcterms:created>
  <dcterms:modified xsi:type="dcterms:W3CDTF">2025-01-09T07:10:55Z</dcterms:modified>
</cp:coreProperties>
</file>